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<sst xmlns="http://schemas.openxmlformats.org/spreadsheetml/2006/main" count="40" uniqueCount="36">
  <si>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</si>
  <si>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</si>
  <si>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</si>
  <si>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</si>
  <si>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</si>
  <si>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</si>
  <si>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</si>
  <si>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</si>
  <si>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</si>
  <si>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</si>
  <si>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</si>
  <si>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</si>
  <si>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</si>
  <si>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</si>
  <si>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</si>
  <si>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</si>
  <si>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</si>
  <si>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</si>
  <si>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</si>
  <si>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</si>
  <si>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</si>
  <si>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</si>
  <si>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</si>
  <si>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</si>
  <si>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</si>
  <si>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</si>
  <si>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</si>
  <si>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</si>
  <si>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Stian Karlsen</t>
  </si>
  <si>
    <t>Narvik</t>
  </si>
  <si>
    <t>Vågan</t>
  </si>
  <si>
    <t>Høyeste omgang (2 serier)</t>
  </si>
  <si>
    <t>Christer Jakobsen</t>
  </si>
  <si>
    <t>Narvik 2, Stian Karlsen &amp; Frode Langeland</t>
  </si>
  <si>
    <t>Vågan 4, Svein Åke Ek &amp; Simen S. Jensen</t>
  </si>
  <si>
    <t>Lokalliga 2009/2010 - Uke 4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</si>
</sst>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A3">
      <selection activeCell="R17" sqref="R17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17</v>
      </c>
      <c r="F4" s="8"/>
      <c r="G4" s="8">
        <v>14</v>
      </c>
      <c r="H4" s="8">
        <v>1</v>
      </c>
      <c r="I4" s="8">
        <v>2</v>
      </c>
      <c r="J4" s="8"/>
      <c r="K4" s="7">
        <f>1634+1775+1800+1774+1769+1800+2046+1756+2044+1749+1710+1929+1939+1998+1306+1924+1851</f>
        <v>30804</v>
      </c>
      <c r="L4" s="7"/>
      <c r="M4" s="11">
        <f>K4/170</f>
        <v>181.2</v>
      </c>
      <c r="N4" s="7"/>
      <c r="O4" s="15">
        <v>82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1</v>
      </c>
      <c r="D5" s="6"/>
      <c r="E5" s="8">
        <v>16</v>
      </c>
      <c r="F5" s="8"/>
      <c r="G5" s="8">
        <v>14</v>
      </c>
      <c r="H5" s="8"/>
      <c r="I5" s="8">
        <v>2</v>
      </c>
      <c r="J5" s="8"/>
      <c r="K5" s="7">
        <f>1895+2171+1836+1946+2155+2023+2036+2001+1735+1950+2031+1859+1724+1957+1913+1555</f>
        <v>30787</v>
      </c>
      <c r="L5" s="7"/>
      <c r="M5" s="11">
        <f>K5/160</f>
        <v>192.41875</v>
      </c>
      <c r="N5" s="7"/>
      <c r="O5" s="15">
        <v>80</v>
      </c>
      <c r="P5" s="9"/>
      <c r="Q5" s="3"/>
      <c r="R5" s="37" t="s">
        <v>24</v>
      </c>
      <c r="S5" s="38"/>
      <c r="T5" s="39" t="s">
        <v>25</v>
      </c>
    </row>
    <row r="6" spans="1:20" ht="27.75">
      <c r="A6" s="12">
        <v>3</v>
      </c>
      <c r="B6" s="12"/>
      <c r="C6" s="31" t="s">
        <v>10</v>
      </c>
      <c r="D6" s="36"/>
      <c r="E6" s="16">
        <v>17</v>
      </c>
      <c r="F6" s="16"/>
      <c r="G6" s="16">
        <v>11</v>
      </c>
      <c r="H6" s="16"/>
      <c r="I6" s="16">
        <v>6</v>
      </c>
      <c r="J6" s="16"/>
      <c r="K6" s="17">
        <f>1917+1901+1986+1858+1830+1741+1932+1866+1912+1927+1803+1890+1808+1620+1863+1941+1814</f>
        <v>31609</v>
      </c>
      <c r="L6" s="17"/>
      <c r="M6" s="18">
        <f>K6/170</f>
        <v>185.93529411764706</v>
      </c>
      <c r="N6" s="17"/>
      <c r="O6" s="19">
        <v>74</v>
      </c>
      <c r="P6" s="7"/>
      <c r="Q6" s="3"/>
      <c r="R6" s="44" t="s">
        <v>32</v>
      </c>
      <c r="S6" s="45" t="s">
        <v>30</v>
      </c>
      <c r="T6" s="40">
        <v>267</v>
      </c>
    </row>
    <row r="7" spans="1:20" ht="27.75">
      <c r="A7" s="10">
        <v>4</v>
      </c>
      <c r="B7" s="10"/>
      <c r="C7" s="13" t="s">
        <v>4</v>
      </c>
      <c r="D7" s="6"/>
      <c r="E7" s="8">
        <v>15</v>
      </c>
      <c r="F7" s="8"/>
      <c r="G7" s="8">
        <v>11</v>
      </c>
      <c r="H7" s="8">
        <v>3</v>
      </c>
      <c r="I7" s="8">
        <v>1</v>
      </c>
      <c r="J7" s="8"/>
      <c r="K7" s="7">
        <f>1708+1791+1816+1946+1910+2097+1770+2170+1783+2062+1906+1824+1946+2110+1891</f>
        <v>28730</v>
      </c>
      <c r="L7" s="7"/>
      <c r="M7" s="11">
        <f>K7/150</f>
        <v>191.53333333333333</v>
      </c>
      <c r="N7" s="7"/>
      <c r="O7" s="15">
        <v>69.5</v>
      </c>
      <c r="P7" s="7"/>
      <c r="Q7" s="3"/>
      <c r="R7" s="41"/>
      <c r="S7" s="22"/>
      <c r="T7" s="42"/>
    </row>
    <row r="8" spans="1:20" ht="27.75">
      <c r="A8" s="10">
        <v>5</v>
      </c>
      <c r="B8" s="10"/>
      <c r="C8" s="13" t="s">
        <v>2</v>
      </c>
      <c r="D8" s="6"/>
      <c r="E8" s="8">
        <v>16</v>
      </c>
      <c r="F8" s="8"/>
      <c r="G8" s="8">
        <v>11</v>
      </c>
      <c r="H8" s="8"/>
      <c r="I8" s="8">
        <v>5</v>
      </c>
      <c r="J8" s="8"/>
      <c r="K8" s="7">
        <f>1461+1508+1750+1967+1784+2028+1990+1566+1833+2112+2391+2047+1918+1749+1429+1776</f>
        <v>29309</v>
      </c>
      <c r="L8" s="7"/>
      <c r="M8" s="11">
        <f>K8/160</f>
        <v>183.18125</v>
      </c>
      <c r="N8" s="7"/>
      <c r="O8" s="15">
        <v>65</v>
      </c>
      <c r="P8" s="7"/>
      <c r="Q8" s="3"/>
      <c r="R8" s="37" t="s">
        <v>27</v>
      </c>
      <c r="S8" s="38"/>
      <c r="T8" s="39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15</v>
      </c>
      <c r="F9" s="8"/>
      <c r="G9" s="8">
        <v>9</v>
      </c>
      <c r="H9" s="8"/>
      <c r="I9" s="8">
        <v>6</v>
      </c>
      <c r="J9" s="8"/>
      <c r="K9" s="7">
        <f>1668+1517+1673+1901+1670+1945+1774+1599+2023+1746+1847+1180+1450+2177+1700</f>
        <v>25870</v>
      </c>
      <c r="L9" s="7"/>
      <c r="M9" s="11">
        <f>K9/150</f>
        <v>172.46666666666667</v>
      </c>
      <c r="N9" s="7"/>
      <c r="O9" s="15">
        <v>56.5</v>
      </c>
      <c r="P9" s="7"/>
      <c r="Q9" s="3"/>
      <c r="R9" s="44" t="s">
        <v>28</v>
      </c>
      <c r="S9" s="45" t="s">
        <v>29</v>
      </c>
      <c r="T9" s="40">
        <v>1049</v>
      </c>
    </row>
    <row r="10" spans="1:20" ht="27.75">
      <c r="A10" s="10">
        <v>7</v>
      </c>
      <c r="B10" s="10"/>
      <c r="C10" s="13" t="s">
        <v>12</v>
      </c>
      <c r="D10" s="6"/>
      <c r="E10" s="8">
        <v>14</v>
      </c>
      <c r="F10" s="8"/>
      <c r="G10" s="8">
        <v>7</v>
      </c>
      <c r="H10" s="8">
        <v>1</v>
      </c>
      <c r="I10" s="8">
        <v>6</v>
      </c>
      <c r="J10" s="8"/>
      <c r="K10" s="7">
        <f>1583+1700+1841+1691+1969+1510+1889+1788+1914+1871+1803+1792+1421+1816</f>
        <v>24588</v>
      </c>
      <c r="L10" s="7"/>
      <c r="M10" s="11">
        <f>K10/140</f>
        <v>175.62857142857143</v>
      </c>
      <c r="N10" s="7"/>
      <c r="O10" s="15">
        <v>48</v>
      </c>
      <c r="P10" s="7"/>
      <c r="Q10" s="3"/>
      <c r="R10" s="22"/>
      <c r="S10" s="22"/>
      <c r="T10" s="42"/>
    </row>
    <row r="11" spans="1:20" ht="27.75">
      <c r="A11" s="10">
        <v>8</v>
      </c>
      <c r="B11" s="10"/>
      <c r="C11" s="13" t="s">
        <v>7</v>
      </c>
      <c r="D11" s="30"/>
      <c r="E11" s="14">
        <v>13</v>
      </c>
      <c r="F11" s="14"/>
      <c r="G11" s="14">
        <v>7</v>
      </c>
      <c r="H11" s="14"/>
      <c r="I11" s="14">
        <v>6</v>
      </c>
      <c r="J11" s="14"/>
      <c r="K11" s="7">
        <f>1528+1493+1517+1639+1617+1964+1709+1903+1639+1644+1695+1605+2009</f>
        <v>21962</v>
      </c>
      <c r="L11" s="7"/>
      <c r="M11" s="11">
        <f>K11/130</f>
        <v>168.93846153846152</v>
      </c>
      <c r="N11" s="7"/>
      <c r="O11" s="15">
        <v>42</v>
      </c>
      <c r="P11" s="7"/>
      <c r="Q11" s="3"/>
      <c r="R11" s="37" t="s">
        <v>31</v>
      </c>
      <c r="S11" s="38"/>
      <c r="T11" s="39" t="s">
        <v>25</v>
      </c>
    </row>
    <row r="12" spans="1:20" ht="27.75">
      <c r="A12" s="10">
        <v>9</v>
      </c>
      <c r="B12" s="10"/>
      <c r="C12" s="13" t="s">
        <v>8</v>
      </c>
      <c r="D12" s="6"/>
      <c r="E12" s="8">
        <v>10</v>
      </c>
      <c r="F12" s="8"/>
      <c r="G12" s="8">
        <v>6</v>
      </c>
      <c r="H12" s="8">
        <v>1</v>
      </c>
      <c r="I12" s="8">
        <v>3</v>
      </c>
      <c r="J12" s="8"/>
      <c r="K12" s="7">
        <f>1628+1697+2049+1998+1520+1789+1474+1949+1721+1871</f>
        <v>17696</v>
      </c>
      <c r="L12" s="7"/>
      <c r="M12" s="11">
        <f>K12/100</f>
        <v>176.96</v>
      </c>
      <c r="N12" s="7"/>
      <c r="O12" s="15">
        <v>37</v>
      </c>
      <c r="P12" s="7"/>
      <c r="Q12" s="3"/>
      <c r="R12" s="46" t="s">
        <v>33</v>
      </c>
      <c r="S12" s="47"/>
      <c r="T12" s="40">
        <v>456</v>
      </c>
    </row>
    <row r="13" spans="1:20" ht="27.75">
      <c r="A13" s="10">
        <v>10</v>
      </c>
      <c r="B13" s="10"/>
      <c r="C13" s="20" t="s">
        <v>5</v>
      </c>
      <c r="D13" s="30"/>
      <c r="E13" s="14">
        <v>12</v>
      </c>
      <c r="F13" s="14"/>
      <c r="G13" s="14">
        <v>5</v>
      </c>
      <c r="H13" s="14"/>
      <c r="I13" s="14">
        <v>7</v>
      </c>
      <c r="J13" s="14"/>
      <c r="K13" s="7">
        <f>1412+1061+1360+1669+1666+1531+1373+1629+1539+1607+1475+1581</f>
        <v>17903</v>
      </c>
      <c r="L13" s="7"/>
      <c r="M13" s="11">
        <f>K13/120</f>
        <v>149.19166666666666</v>
      </c>
      <c r="N13" s="7"/>
      <c r="O13" s="15">
        <v>30</v>
      </c>
      <c r="P13" s="7"/>
      <c r="Q13" s="3"/>
      <c r="R13" s="22"/>
      <c r="S13" s="22"/>
      <c r="T13" s="43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7" t="s">
        <v>26</v>
      </c>
      <c r="S14" s="38"/>
      <c r="T14" s="39" t="s">
        <v>25</v>
      </c>
    </row>
    <row r="15" spans="1:20" ht="27.75">
      <c r="A15" s="10">
        <v>12</v>
      </c>
      <c r="B15" s="10"/>
      <c r="C15" s="13" t="s">
        <v>15</v>
      </c>
      <c r="D15" s="30"/>
      <c r="E15" s="14">
        <v>4</v>
      </c>
      <c r="F15" s="14"/>
      <c r="G15" s="14">
        <v>2</v>
      </c>
      <c r="H15" s="14"/>
      <c r="I15" s="14">
        <v>2</v>
      </c>
      <c r="J15" s="14"/>
      <c r="K15" s="7">
        <f>1735+1962+1633+1846</f>
        <v>7176</v>
      </c>
      <c r="L15" s="7"/>
      <c r="M15" s="11">
        <f>K15/40</f>
        <v>179.4</v>
      </c>
      <c r="N15" s="7"/>
      <c r="O15" s="15">
        <v>15</v>
      </c>
      <c r="P15" s="7"/>
      <c r="Q15" s="3"/>
      <c r="R15" s="46" t="s">
        <v>34</v>
      </c>
      <c r="S15" s="47"/>
      <c r="T15" s="40">
        <v>2009</v>
      </c>
    </row>
    <row r="16" spans="1:19" ht="27.75">
      <c r="A16" s="10">
        <v>13</v>
      </c>
      <c r="B16" s="10"/>
      <c r="C16" s="13" t="s">
        <v>9</v>
      </c>
      <c r="D16" s="6"/>
      <c r="E16" s="14">
        <v>7</v>
      </c>
      <c r="F16" s="14"/>
      <c r="G16" s="14">
        <v>2</v>
      </c>
      <c r="H16" s="14"/>
      <c r="I16" s="14">
        <v>5</v>
      </c>
      <c r="J16" s="14"/>
      <c r="K16" s="7">
        <f>1415+1562+1330+1460+1407+1471+1823</f>
        <v>10468</v>
      </c>
      <c r="L16" s="7"/>
      <c r="M16" s="11">
        <f>K16/70</f>
        <v>149.54285714285714</v>
      </c>
      <c r="N16" s="7"/>
      <c r="O16" s="15">
        <v>13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2010-02-01T19:20:47Z</dcterms:modified>
  <cp:category/>
  <cp:version/>
  <cp:contentType/>
  <cp:contentStatus/>
</cp:coreProperties>
</file>